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Banketcompany.ru\буфет\"/>
    </mc:Choice>
  </mc:AlternateContent>
  <xr:revisionPtr revIDLastSave="0" documentId="8_{33686891-7661-4271-A29D-AD4BBCC19F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D23" i="1"/>
  <c r="F24" i="1"/>
  <c r="D25" i="1"/>
  <c r="D29" i="1"/>
  <c r="F29" i="1" s="1"/>
  <c r="D28" i="1"/>
  <c r="D27" i="1"/>
  <c r="F27" i="1" s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D21" i="1"/>
  <c r="C21" i="1" s="1"/>
  <c r="F20" i="1"/>
  <c r="C20" i="1"/>
  <c r="F17" i="1" l="1"/>
  <c r="C24" i="1"/>
  <c r="F28" i="1"/>
  <c r="F21" i="1"/>
  <c r="F25" i="1" l="1"/>
  <c r="C22" i="1"/>
  <c r="F22" i="1"/>
  <c r="C23" i="1"/>
  <c r="F23" i="1"/>
  <c r="F15" i="1"/>
  <c r="F14" i="1"/>
  <c r="F12" i="1"/>
  <c r="D6" i="1"/>
  <c r="D16" i="1" l="1"/>
  <c r="F8" i="1"/>
  <c r="F9" i="1"/>
  <c r="F6" i="1"/>
  <c r="C19" i="1"/>
  <c r="F19" i="1"/>
  <c r="C13" i="1"/>
  <c r="F13" i="1"/>
  <c r="F10" i="1"/>
  <c r="F18" i="1"/>
  <c r="F50" i="1" l="1"/>
  <c r="D2" i="1" s="1"/>
  <c r="E16" i="1"/>
  <c r="C8" i="1" l="1"/>
  <c r="C18" i="1" l="1"/>
  <c r="C10" i="1" l="1"/>
  <c r="C25" i="1" l="1"/>
  <c r="C15" i="1"/>
  <c r="C14" i="1"/>
  <c r="C12" i="1"/>
  <c r="C9" i="1"/>
  <c r="C6" i="1"/>
  <c r="C50" i="1" l="1"/>
</calcChain>
</file>

<file path=xl/sharedStrings.xml><?xml version="1.0" encoding="utf-8"?>
<sst xmlns="http://schemas.openxmlformats.org/spreadsheetml/2006/main" count="57" uniqueCount="57">
  <si>
    <t>Обед</t>
  </si>
  <si>
    <t>Закуски</t>
  </si>
  <si>
    <t>Бутерброд с ветчиной</t>
  </si>
  <si>
    <t>Бутерброд с вар-копч колбасой</t>
  </si>
  <si>
    <t>Печенье</t>
  </si>
  <si>
    <t>Вафли</t>
  </si>
  <si>
    <t>Печенье с конфитюром</t>
  </si>
  <si>
    <t>Печенье юбилейное</t>
  </si>
  <si>
    <t>Вода для чая и кофе</t>
  </si>
  <si>
    <t>Молоко 1л</t>
  </si>
  <si>
    <t>Лимон</t>
  </si>
  <si>
    <t>Посуда</t>
  </si>
  <si>
    <t>Размешиватель для горячих напитков</t>
  </si>
  <si>
    <t>Стакан  бумажный для горячего кофе 200мл</t>
  </si>
  <si>
    <t>Стакан одноразовый прозр.под сок и воду</t>
  </si>
  <si>
    <t>Зубочистки в инд. упаковке 1000 шт.</t>
  </si>
  <si>
    <t>Доставка в два направления</t>
  </si>
  <si>
    <t>Оборудование</t>
  </si>
  <si>
    <t>Итого</t>
  </si>
  <si>
    <t>Стол</t>
  </si>
  <si>
    <t>Бутерброд с сыром</t>
  </si>
  <si>
    <t>Микроволновая печь</t>
  </si>
  <si>
    <t>Чай чёрный</t>
  </si>
  <si>
    <t>Напитки</t>
  </si>
  <si>
    <t>группа чел.</t>
  </si>
  <si>
    <t>Чай зелёный</t>
  </si>
  <si>
    <t>Вода 0,5л</t>
  </si>
  <si>
    <t>Кофе растворимый 190 гр (40 порций)</t>
  </si>
  <si>
    <t>Скатерть одноразовая</t>
  </si>
  <si>
    <t>Тарелка глубокая</t>
  </si>
  <si>
    <t>Тарелка плоская</t>
  </si>
  <si>
    <t>адрес</t>
  </si>
  <si>
    <t>контакт</t>
  </si>
  <si>
    <t>дата/время</t>
  </si>
  <si>
    <t>бюджет</t>
  </si>
  <si>
    <t>факт</t>
  </si>
  <si>
    <t xml:space="preserve">Салфетки бумажные </t>
  </si>
  <si>
    <t>Перчатки одноразовые 100 шт</t>
  </si>
  <si>
    <t>Печенье с начинуой</t>
  </si>
  <si>
    <t>Вода 19л</t>
  </si>
  <si>
    <t>сахар рафинад</t>
  </si>
  <si>
    <t>Стойка для чая</t>
  </si>
  <si>
    <t>Щипцы для лимона и сахара</t>
  </si>
  <si>
    <t>Таблички чай/кофе</t>
  </si>
  <si>
    <t>Доска разделочная</t>
  </si>
  <si>
    <t>Нож кухонный</t>
  </si>
  <si>
    <t>Мешок мусорный</t>
  </si>
  <si>
    <t>Бойлер 15л+подставка</t>
  </si>
  <si>
    <t>Удлиннитель 3м, 3 разетки</t>
  </si>
  <si>
    <t>Салат,суп,горячее с гарниром</t>
  </si>
  <si>
    <t>вес</t>
  </si>
  <si>
    <t>выход</t>
  </si>
  <si>
    <t>кол-во</t>
  </si>
  <si>
    <t>цена</t>
  </si>
  <si>
    <t>сумма</t>
  </si>
  <si>
    <t>Соль+перец</t>
  </si>
  <si>
    <t>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</si>
</sst>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/>
  </cellStyleXfs>
  <cellXfs count="80">
    <xf numFmtId="0" fontId="0" fillId="0" borderId="0" xfId="0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8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7" fillId="0" borderId="1" xfId="2" applyFont="1" applyFill="1" applyBorder="1" applyAlignment="1">
      <alignment wrapText="1"/>
    </xf>
    <xf numFmtId="0" fontId="7" fillId="0" borderId="1" xfId="2" applyFont="1" applyBorder="1"/>
    <xf numFmtId="0" fontId="0" fillId="0" borderId="1" xfId="0" applyFill="1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10" fillId="0" borderId="5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" fillId="0" borderId="7" xfId="0" applyFont="1" applyBorder="1"/>
    <xf numFmtId="0" fontId="7" fillId="0" borderId="8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12" fillId="0" borderId="1" xfId="0" applyFont="1" applyBorder="1"/>
    <xf numFmtId="0" fontId="14" fillId="0" borderId="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3" fillId="0" borderId="16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/>
    <xf numFmtId="0" fontId="17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" xfId="0" applyFont="1" applyBorder="1"/>
    <xf numFmtId="0" fontId="12" fillId="0" borderId="0" xfId="0" applyFont="1"/>
    <xf numFmtId="0" fontId="18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8" fillId="0" borderId="9" xfId="0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19" fillId="0" borderId="5" xfId="0" applyFont="1" applyBorder="1" applyAlignment="1">
      <alignment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" fontId="19" fillId="0" borderId="1" xfId="2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 applyProtection="1">
      <alignment horizontal="center"/>
      <protection locked="0"/>
    </xf>
    <xf numFmtId="1" fontId="19" fillId="0" borderId="4" xfId="2" applyNumberFormat="1" applyFont="1" applyFill="1" applyBorder="1" applyAlignment="1">
      <alignment horizontal="center"/>
    </xf>
    <xf numFmtId="1" fontId="18" fillId="0" borderId="1" xfId="0" applyNumberFormat="1" applyFont="1" applyBorder="1" applyAlignment="1" applyProtection="1">
      <alignment horizontal="center"/>
      <protection locked="0"/>
    </xf>
    <xf numFmtId="1" fontId="19" fillId="0" borderId="1" xfId="2" applyNumberFormat="1" applyFont="1" applyBorder="1" applyAlignment="1">
      <alignment horizontal="center"/>
    </xf>
    <xf numFmtId="1" fontId="18" fillId="0" borderId="1" xfId="2" applyNumberFormat="1" applyFont="1" applyBorder="1" applyAlignment="1">
      <alignment horizontal="center" wrapText="1"/>
    </xf>
    <xf numFmtId="1" fontId="18" fillId="0" borderId="1" xfId="2" applyNumberFormat="1" applyFont="1" applyFill="1" applyBorder="1" applyAlignment="1">
      <alignment horizontal="center" wrapText="1"/>
    </xf>
    <xf numFmtId="1" fontId="18" fillId="0" borderId="1" xfId="2" applyNumberFormat="1" applyFont="1" applyFill="1" applyBorder="1" applyAlignment="1">
      <alignment horizontal="center"/>
    </xf>
    <xf numFmtId="1" fontId="18" fillId="0" borderId="1" xfId="2" applyNumberFormat="1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0" fontId="18" fillId="0" borderId="0" xfId="0" applyFont="1"/>
    <xf numFmtId="1" fontId="19" fillId="0" borderId="2" xfId="0" applyNumberFormat="1" applyFont="1" applyBorder="1"/>
    <xf numFmtId="0" fontId="19" fillId="0" borderId="0" xfId="0" applyFont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9" xfId="0" applyFont="1" applyBorder="1" applyAlignment="1">
      <alignment wrapText="1"/>
    </xf>
    <xf numFmtId="0" fontId="20" fillId="0" borderId="15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2" fillId="0" borderId="6" xfId="0" applyFont="1" applyBorder="1"/>
    <xf numFmtId="0" fontId="10" fillId="0" borderId="0" xfId="0" applyFont="1"/>
    <xf numFmtId="0" fontId="4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2" applyFont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tabSelected="1" topLeftCell="A9" workbookViewId="0">
      <selection activeCell="A6" sqref="A6"/>
    </sheetView>
  </sheetViews>
  <sheetFormatPr defaultRowHeight="15" x14ac:dyDescent="0.25"/>
  <cols>
    <col min="1" max="1" width="49.85546875" customWidth="1"/>
    <col min="2" max="2" width="5.85546875" style="59" customWidth="1"/>
    <col min="3" max="3" width="7.5703125" style="61" customWidth="1"/>
    <col min="4" max="4" width="8.140625" style="68" customWidth="1"/>
    <col min="5" max="5" width="5.85546875" style="79" customWidth="1"/>
    <col min="6" max="6" width="8" style="18" customWidth="1"/>
    <col min="7" max="7" width="6" customWidth="1"/>
  </cols>
  <sheetData>
    <row r="1" spans="1:7" ht="16.5" thickBot="1" x14ac:dyDescent="0.3">
      <c r="A1" s="23" t="s">
        <v>33</v>
      </c>
      <c r="B1" s="38"/>
      <c r="C1" s="39" t="s">
        <v>34</v>
      </c>
      <c r="D1" s="62" t="s">
        <v>35</v>
      </c>
      <c r="E1" s="69"/>
      <c r="F1" s="17"/>
      <c r="G1" s="11"/>
    </row>
    <row r="2" spans="1:7" ht="16.5" thickBot="1" x14ac:dyDescent="0.3">
      <c r="A2" s="25" t="s">
        <v>24</v>
      </c>
      <c r="B2" s="28">
        <v>30</v>
      </c>
      <c r="C2" s="40"/>
      <c r="D2" s="63">
        <f>F50</f>
        <v>31075</v>
      </c>
      <c r="E2" s="69"/>
      <c r="F2" s="17"/>
      <c r="G2" s="11"/>
    </row>
    <row r="3" spans="1:7" ht="25.5" customHeight="1" x14ac:dyDescent="0.25">
      <c r="A3" s="24" t="s">
        <v>31</v>
      </c>
      <c r="B3" s="41"/>
      <c r="C3" s="42"/>
      <c r="D3" s="64"/>
      <c r="E3" s="13"/>
      <c r="F3" s="20"/>
      <c r="G3" s="11"/>
    </row>
    <row r="4" spans="1:7" ht="15.75" customHeight="1" x14ac:dyDescent="0.25">
      <c r="A4" s="16" t="s">
        <v>32</v>
      </c>
      <c r="B4" s="43"/>
      <c r="C4" s="44"/>
      <c r="D4" s="15"/>
      <c r="E4" s="13"/>
      <c r="F4" s="20"/>
      <c r="G4" s="11"/>
    </row>
    <row r="5" spans="1:7" ht="15.75" x14ac:dyDescent="0.25">
      <c r="A5" s="1" t="s">
        <v>0</v>
      </c>
      <c r="B5" s="45" t="s">
        <v>50</v>
      </c>
      <c r="C5" s="46" t="s">
        <v>51</v>
      </c>
      <c r="D5" s="2" t="s">
        <v>52</v>
      </c>
      <c r="E5" s="3" t="s">
        <v>53</v>
      </c>
      <c r="F5" s="17" t="s">
        <v>54</v>
      </c>
      <c r="G5" s="11"/>
    </row>
    <row r="6" spans="1:7" x14ac:dyDescent="0.25">
      <c r="A6" t="s">
        <v>49</v>
      </c>
      <c r="B6" s="45">
        <v>750</v>
      </c>
      <c r="C6" s="47">
        <f t="shared" ref="C6:C8" si="0">B6*D6</f>
        <v>22500</v>
      </c>
      <c r="D6" s="31">
        <f>B2</f>
        <v>30</v>
      </c>
      <c r="E6" s="70">
        <v>320</v>
      </c>
      <c r="F6" s="21">
        <f>D6*E6</f>
        <v>9600</v>
      </c>
      <c r="G6" s="12"/>
    </row>
    <row r="7" spans="1:7" x14ac:dyDescent="0.25">
      <c r="A7" s="4" t="s">
        <v>1</v>
      </c>
      <c r="B7" s="45"/>
      <c r="C7" s="47"/>
      <c r="D7" s="31"/>
      <c r="E7" s="3"/>
      <c r="F7" s="21"/>
      <c r="G7" s="12"/>
    </row>
    <row r="8" spans="1:7" x14ac:dyDescent="0.25">
      <c r="A8" s="5" t="s">
        <v>2</v>
      </c>
      <c r="B8" s="48">
        <v>80</v>
      </c>
      <c r="C8" s="47">
        <f t="shared" si="0"/>
        <v>4000</v>
      </c>
      <c r="D8" s="31">
        <v>50</v>
      </c>
      <c r="E8" s="70">
        <v>55</v>
      </c>
      <c r="F8" s="21">
        <f t="shared" ref="F8:F25" si="1">D8*E8</f>
        <v>2750</v>
      </c>
      <c r="G8" s="12"/>
    </row>
    <row r="9" spans="1:7" x14ac:dyDescent="0.25">
      <c r="A9" s="5" t="s">
        <v>3</v>
      </c>
      <c r="B9" s="45">
        <v>80</v>
      </c>
      <c r="C9" s="47">
        <f t="shared" ref="C9:C24" si="2">B9*D9</f>
        <v>4000</v>
      </c>
      <c r="D9" s="31">
        <v>50</v>
      </c>
      <c r="E9" s="70">
        <v>55</v>
      </c>
      <c r="F9" s="21">
        <f t="shared" si="1"/>
        <v>2750</v>
      </c>
      <c r="G9" s="12"/>
    </row>
    <row r="10" spans="1:7" x14ac:dyDescent="0.25">
      <c r="A10" s="5" t="s">
        <v>20</v>
      </c>
      <c r="B10" s="45">
        <v>70</v>
      </c>
      <c r="C10" s="47">
        <f t="shared" si="2"/>
        <v>3500</v>
      </c>
      <c r="D10" s="31">
        <v>50</v>
      </c>
      <c r="E10" s="70">
        <v>55</v>
      </c>
      <c r="F10" s="21">
        <f t="shared" si="1"/>
        <v>2750</v>
      </c>
      <c r="G10" s="12"/>
    </row>
    <row r="11" spans="1:7" x14ac:dyDescent="0.25">
      <c r="A11" s="6" t="s">
        <v>4</v>
      </c>
      <c r="B11" s="49"/>
      <c r="C11" s="47"/>
      <c r="D11" s="31"/>
      <c r="E11" s="71"/>
      <c r="F11" s="21"/>
      <c r="G11" s="12"/>
    </row>
    <row r="12" spans="1:7" x14ac:dyDescent="0.25">
      <c r="A12" s="5" t="s">
        <v>5</v>
      </c>
      <c r="B12" s="49">
        <v>20</v>
      </c>
      <c r="C12" s="47">
        <f t="shared" si="2"/>
        <v>600</v>
      </c>
      <c r="D12" s="31">
        <v>30</v>
      </c>
      <c r="E12" s="71">
        <v>8</v>
      </c>
      <c r="F12" s="21">
        <f t="shared" si="1"/>
        <v>240</v>
      </c>
      <c r="G12" s="12"/>
    </row>
    <row r="13" spans="1:7" x14ac:dyDescent="0.25">
      <c r="A13" s="5" t="s">
        <v>38</v>
      </c>
      <c r="B13" s="49">
        <v>22</v>
      </c>
      <c r="C13" s="47">
        <f>B13*D13</f>
        <v>660</v>
      </c>
      <c r="D13" s="31">
        <v>30</v>
      </c>
      <c r="E13" s="71">
        <v>9</v>
      </c>
      <c r="F13" s="21">
        <f t="shared" si="1"/>
        <v>270</v>
      </c>
      <c r="G13" s="12"/>
    </row>
    <row r="14" spans="1:7" x14ac:dyDescent="0.25">
      <c r="A14" s="5" t="s">
        <v>6</v>
      </c>
      <c r="B14" s="49">
        <v>30</v>
      </c>
      <c r="C14" s="47">
        <f t="shared" si="2"/>
        <v>900</v>
      </c>
      <c r="D14" s="31">
        <v>30</v>
      </c>
      <c r="E14" s="71">
        <v>8</v>
      </c>
      <c r="F14" s="21">
        <f t="shared" si="1"/>
        <v>240</v>
      </c>
      <c r="G14" s="12"/>
    </row>
    <row r="15" spans="1:7" x14ac:dyDescent="0.25">
      <c r="A15" s="5" t="s">
        <v>7</v>
      </c>
      <c r="B15" s="49">
        <v>15</v>
      </c>
      <c r="C15" s="47">
        <f t="shared" si="2"/>
        <v>450</v>
      </c>
      <c r="D15" s="31">
        <v>30</v>
      </c>
      <c r="E15" s="71">
        <v>6</v>
      </c>
      <c r="F15" s="21">
        <f t="shared" si="1"/>
        <v>180</v>
      </c>
      <c r="G15" s="12"/>
    </row>
    <row r="16" spans="1:7" ht="15.75" thickBot="1" x14ac:dyDescent="0.3">
      <c r="A16" s="7" t="s">
        <v>23</v>
      </c>
      <c r="B16" s="49"/>
      <c r="C16" s="50"/>
      <c r="D16" s="65">
        <f>SUM(D8:D15)</f>
        <v>270</v>
      </c>
      <c r="E16" s="29">
        <f>D16/B2</f>
        <v>9</v>
      </c>
      <c r="F16" s="27"/>
      <c r="G16" s="12"/>
    </row>
    <row r="17" spans="1:7" x14ac:dyDescent="0.25">
      <c r="A17" s="22" t="s">
        <v>27</v>
      </c>
      <c r="B17" s="49">
        <v>190</v>
      </c>
      <c r="C17" s="47">
        <f t="shared" ref="C17:C22" si="3">B17*D17</f>
        <v>22800</v>
      </c>
      <c r="D17" s="31">
        <v>120</v>
      </c>
      <c r="E17" s="71">
        <v>20</v>
      </c>
      <c r="F17" s="21">
        <f t="shared" si="1"/>
        <v>2400</v>
      </c>
      <c r="G17" s="12"/>
    </row>
    <row r="18" spans="1:7" x14ac:dyDescent="0.25">
      <c r="A18" s="14" t="s">
        <v>22</v>
      </c>
      <c r="B18" s="49">
        <v>200</v>
      </c>
      <c r="C18" s="47">
        <f t="shared" si="3"/>
        <v>16000</v>
      </c>
      <c r="D18" s="31">
        <v>80</v>
      </c>
      <c r="E18" s="71">
        <v>4</v>
      </c>
      <c r="F18" s="21">
        <f t="shared" si="1"/>
        <v>320</v>
      </c>
      <c r="G18" s="12"/>
    </row>
    <row r="19" spans="1:7" x14ac:dyDescent="0.25">
      <c r="A19" s="14" t="s">
        <v>25</v>
      </c>
      <c r="B19" s="49">
        <v>200</v>
      </c>
      <c r="C19" s="47">
        <f t="shared" si="3"/>
        <v>4000</v>
      </c>
      <c r="D19" s="31">
        <v>20</v>
      </c>
      <c r="E19" s="71">
        <v>4</v>
      </c>
      <c r="F19" s="21">
        <f t="shared" si="1"/>
        <v>80</v>
      </c>
      <c r="G19" s="12"/>
    </row>
    <row r="20" spans="1:7" x14ac:dyDescent="0.25">
      <c r="A20" s="14" t="s">
        <v>39</v>
      </c>
      <c r="B20" s="51">
        <v>19000</v>
      </c>
      <c r="C20" s="52">
        <f t="shared" si="3"/>
        <v>19000</v>
      </c>
      <c r="D20" s="31">
        <v>1</v>
      </c>
      <c r="E20" s="72">
        <v>350</v>
      </c>
      <c r="F20" s="21">
        <f t="shared" si="1"/>
        <v>350</v>
      </c>
      <c r="G20" s="30"/>
    </row>
    <row r="21" spans="1:7" x14ac:dyDescent="0.25">
      <c r="A21" s="8" t="s">
        <v>8</v>
      </c>
      <c r="B21" s="53">
        <v>5000</v>
      </c>
      <c r="C21" s="52">
        <f t="shared" si="3"/>
        <v>40000</v>
      </c>
      <c r="D21" s="31">
        <f>(B2*2000)/5000-4</f>
        <v>8</v>
      </c>
      <c r="E21" s="73">
        <v>80</v>
      </c>
      <c r="F21" s="21">
        <f t="shared" si="1"/>
        <v>640</v>
      </c>
      <c r="G21" s="30"/>
    </row>
    <row r="22" spans="1:7" x14ac:dyDescent="0.25">
      <c r="A22" s="8" t="s">
        <v>26</v>
      </c>
      <c r="B22" s="54">
        <v>500</v>
      </c>
      <c r="C22" s="47">
        <f t="shared" si="3"/>
        <v>6000</v>
      </c>
      <c r="D22" s="31">
        <v>12</v>
      </c>
      <c r="E22" s="74">
        <v>60</v>
      </c>
      <c r="F22" s="21">
        <f t="shared" si="1"/>
        <v>720</v>
      </c>
      <c r="G22" s="12"/>
    </row>
    <row r="23" spans="1:7" x14ac:dyDescent="0.25">
      <c r="A23" s="9" t="s">
        <v>9</v>
      </c>
      <c r="B23" s="55">
        <v>1000</v>
      </c>
      <c r="C23" s="47">
        <f t="shared" si="2"/>
        <v>6000</v>
      </c>
      <c r="D23" s="31">
        <f>B2/5</f>
        <v>6</v>
      </c>
      <c r="E23" s="74">
        <v>90</v>
      </c>
      <c r="F23" s="21">
        <f t="shared" si="1"/>
        <v>540</v>
      </c>
      <c r="G23" s="12"/>
    </row>
    <row r="24" spans="1:7" x14ac:dyDescent="0.25">
      <c r="A24" s="9" t="s">
        <v>40</v>
      </c>
      <c r="B24" s="56">
        <v>1000</v>
      </c>
      <c r="C24" s="47">
        <f t="shared" si="2"/>
        <v>1000</v>
      </c>
      <c r="D24" s="31">
        <v>1</v>
      </c>
      <c r="E24" s="73">
        <v>140</v>
      </c>
      <c r="F24" s="21">
        <f t="shared" si="1"/>
        <v>140</v>
      </c>
      <c r="G24" s="30"/>
    </row>
    <row r="25" spans="1:7" x14ac:dyDescent="0.25">
      <c r="A25" s="10" t="s">
        <v>10</v>
      </c>
      <c r="B25" s="48">
        <v>1000</v>
      </c>
      <c r="C25" s="47">
        <f>B25*D25</f>
        <v>1000</v>
      </c>
      <c r="D25" s="66">
        <f>B2/30</f>
        <v>1</v>
      </c>
      <c r="E25" s="75">
        <v>180</v>
      </c>
      <c r="F25" s="21">
        <f t="shared" si="1"/>
        <v>180</v>
      </c>
      <c r="G25" s="12"/>
    </row>
    <row r="26" spans="1:7" x14ac:dyDescent="0.25">
      <c r="A26" s="31" t="s">
        <v>11</v>
      </c>
      <c r="B26" s="57"/>
      <c r="C26" s="58"/>
      <c r="D26" s="31"/>
      <c r="E26" s="76"/>
      <c r="F26" s="21"/>
      <c r="G26" s="30"/>
    </row>
    <row r="27" spans="1:7" x14ac:dyDescent="0.25">
      <c r="A27" s="32" t="s">
        <v>12</v>
      </c>
      <c r="B27" s="57"/>
      <c r="C27" s="58"/>
      <c r="D27" s="31">
        <f>(B2*5)</f>
        <v>150</v>
      </c>
      <c r="E27" s="76">
        <v>0.5</v>
      </c>
      <c r="F27" s="21">
        <f t="shared" ref="F27:F44" si="4">D27*E27</f>
        <v>75</v>
      </c>
      <c r="G27" s="30"/>
    </row>
    <row r="28" spans="1:7" x14ac:dyDescent="0.25">
      <c r="A28" s="32" t="s">
        <v>13</v>
      </c>
      <c r="B28" s="57"/>
      <c r="C28" s="58"/>
      <c r="D28" s="31">
        <f>B2*7</f>
        <v>210</v>
      </c>
      <c r="E28" s="76">
        <v>5</v>
      </c>
      <c r="F28" s="21">
        <f t="shared" si="4"/>
        <v>1050</v>
      </c>
      <c r="G28" s="30"/>
    </row>
    <row r="29" spans="1:7" x14ac:dyDescent="0.25">
      <c r="A29" s="32" t="s">
        <v>14</v>
      </c>
      <c r="B29" s="57"/>
      <c r="C29" s="58"/>
      <c r="D29" s="31">
        <f>B2*5</f>
        <v>150</v>
      </c>
      <c r="E29" s="76">
        <v>1</v>
      </c>
      <c r="F29" s="21">
        <f t="shared" si="4"/>
        <v>150</v>
      </c>
      <c r="G29" s="30"/>
    </row>
    <row r="30" spans="1:7" x14ac:dyDescent="0.25">
      <c r="A30" s="33" t="s">
        <v>36</v>
      </c>
      <c r="B30" s="57"/>
      <c r="C30" s="58"/>
      <c r="D30" s="31">
        <v>2</v>
      </c>
      <c r="E30" s="77">
        <v>25</v>
      </c>
      <c r="F30" s="21">
        <f t="shared" si="4"/>
        <v>50</v>
      </c>
      <c r="G30" s="30"/>
    </row>
    <row r="31" spans="1:7" x14ac:dyDescent="0.25">
      <c r="A31" s="33" t="s">
        <v>15</v>
      </c>
      <c r="B31" s="45"/>
      <c r="C31" s="46"/>
      <c r="D31" s="31">
        <v>1</v>
      </c>
      <c r="E31" s="76">
        <v>0</v>
      </c>
      <c r="F31" s="21">
        <f t="shared" si="4"/>
        <v>0</v>
      </c>
      <c r="G31" s="30"/>
    </row>
    <row r="32" spans="1:7" x14ac:dyDescent="0.25">
      <c r="A32" s="33" t="s">
        <v>28</v>
      </c>
      <c r="B32" s="45"/>
      <c r="C32" s="46"/>
      <c r="D32" s="31">
        <v>4</v>
      </c>
      <c r="E32" s="76">
        <v>0</v>
      </c>
      <c r="F32" s="21">
        <f t="shared" si="4"/>
        <v>0</v>
      </c>
      <c r="G32" s="30"/>
    </row>
    <row r="33" spans="1:7" x14ac:dyDescent="0.25">
      <c r="A33" s="33" t="s">
        <v>55</v>
      </c>
      <c r="B33" s="45"/>
      <c r="C33" s="46"/>
      <c r="D33" s="31">
        <v>1</v>
      </c>
      <c r="E33" s="76">
        <v>0</v>
      </c>
      <c r="F33" s="21">
        <f t="shared" si="4"/>
        <v>0</v>
      </c>
      <c r="G33" s="30"/>
    </row>
    <row r="34" spans="1:7" x14ac:dyDescent="0.25">
      <c r="A34" s="33" t="s">
        <v>29</v>
      </c>
      <c r="B34" s="45"/>
      <c r="C34" s="46"/>
      <c r="D34" s="31">
        <v>6</v>
      </c>
      <c r="E34" s="76">
        <v>0</v>
      </c>
      <c r="F34" s="21">
        <f t="shared" si="4"/>
        <v>0</v>
      </c>
      <c r="G34" s="30"/>
    </row>
    <row r="35" spans="1:7" x14ac:dyDescent="0.25">
      <c r="A35" s="33" t="s">
        <v>30</v>
      </c>
      <c r="B35" s="45"/>
      <c r="C35" s="46"/>
      <c r="D35" s="31">
        <v>6</v>
      </c>
      <c r="E35" s="76">
        <v>0</v>
      </c>
      <c r="F35" s="21">
        <f t="shared" si="4"/>
        <v>0</v>
      </c>
      <c r="G35" s="30"/>
    </row>
    <row r="36" spans="1:7" x14ac:dyDescent="0.25">
      <c r="A36" s="33" t="s">
        <v>37</v>
      </c>
      <c r="B36" s="45"/>
      <c r="C36" s="46"/>
      <c r="D36" s="31">
        <v>0.5</v>
      </c>
      <c r="E36" s="76">
        <v>0</v>
      </c>
      <c r="F36" s="21">
        <f t="shared" si="4"/>
        <v>0</v>
      </c>
      <c r="G36" s="30"/>
    </row>
    <row r="37" spans="1:7" x14ac:dyDescent="0.25">
      <c r="A37" s="33" t="s">
        <v>16</v>
      </c>
      <c r="B37" s="45"/>
      <c r="C37" s="46"/>
      <c r="D37" s="31">
        <v>2</v>
      </c>
      <c r="E37" s="76">
        <v>1000</v>
      </c>
      <c r="F37" s="21">
        <f t="shared" si="4"/>
        <v>2000</v>
      </c>
      <c r="G37" s="30"/>
    </row>
    <row r="38" spans="1:7" x14ac:dyDescent="0.25">
      <c r="A38" s="33" t="s">
        <v>56</v>
      </c>
      <c r="B38" s="45"/>
      <c r="C38" s="46"/>
      <c r="D38" s="31">
        <v>12</v>
      </c>
      <c r="E38" s="76">
        <v>300</v>
      </c>
      <c r="F38" s="21">
        <f t="shared" si="4"/>
        <v>3600</v>
      </c>
      <c r="G38" s="30"/>
    </row>
    <row r="39" spans="1:7" x14ac:dyDescent="0.25">
      <c r="A39" s="34" t="s">
        <v>17</v>
      </c>
      <c r="B39" s="46"/>
      <c r="C39" s="46"/>
      <c r="D39" s="34"/>
      <c r="E39" s="78"/>
      <c r="F39" s="19"/>
      <c r="G39" s="35"/>
    </row>
    <row r="40" spans="1:7" x14ac:dyDescent="0.25">
      <c r="A40" s="36" t="s">
        <v>21</v>
      </c>
      <c r="B40" s="46"/>
      <c r="C40" s="46"/>
      <c r="D40" s="34">
        <v>1</v>
      </c>
      <c r="E40" s="78">
        <v>0</v>
      </c>
      <c r="F40" s="19">
        <f t="shared" si="4"/>
        <v>0</v>
      </c>
      <c r="G40" s="35"/>
    </row>
    <row r="41" spans="1:7" x14ac:dyDescent="0.25">
      <c r="A41" s="36" t="s">
        <v>47</v>
      </c>
      <c r="B41" s="46"/>
      <c r="C41" s="46"/>
      <c r="D41" s="34">
        <v>2</v>
      </c>
      <c r="E41" s="78">
        <v>0</v>
      </c>
      <c r="F41" s="19">
        <f>D41*E41</f>
        <v>0</v>
      </c>
      <c r="G41" s="35"/>
    </row>
    <row r="42" spans="1:7" x14ac:dyDescent="0.25">
      <c r="A42" s="36" t="s">
        <v>41</v>
      </c>
      <c r="B42" s="46"/>
      <c r="C42" s="46"/>
      <c r="D42" s="34">
        <v>1</v>
      </c>
      <c r="E42" s="78">
        <v>0</v>
      </c>
      <c r="F42" s="19">
        <f>D42*E42</f>
        <v>0</v>
      </c>
      <c r="G42" s="35"/>
    </row>
    <row r="43" spans="1:7" x14ac:dyDescent="0.25">
      <c r="A43" s="36" t="s">
        <v>42</v>
      </c>
      <c r="B43" s="46"/>
      <c r="C43" s="46"/>
      <c r="D43" s="34">
        <v>2</v>
      </c>
      <c r="E43" s="78">
        <v>0</v>
      </c>
      <c r="F43" s="19">
        <f>D43*E43</f>
        <v>0</v>
      </c>
      <c r="G43" s="35"/>
    </row>
    <row r="44" spans="1:7" x14ac:dyDescent="0.25">
      <c r="A44" s="36" t="s">
        <v>48</v>
      </c>
      <c r="B44" s="46"/>
      <c r="C44" s="46"/>
      <c r="D44" s="34">
        <v>1</v>
      </c>
      <c r="E44" s="78">
        <v>0</v>
      </c>
      <c r="F44" s="19">
        <f t="shared" si="4"/>
        <v>0</v>
      </c>
      <c r="G44" s="35"/>
    </row>
    <row r="45" spans="1:7" x14ac:dyDescent="0.25">
      <c r="A45" s="36" t="s">
        <v>19</v>
      </c>
      <c r="B45" s="46"/>
      <c r="C45" s="46"/>
      <c r="D45" s="34">
        <v>1</v>
      </c>
      <c r="E45" s="78">
        <v>0</v>
      </c>
      <c r="F45" s="19">
        <f>D45*E45</f>
        <v>0</v>
      </c>
      <c r="G45" s="35"/>
    </row>
    <row r="46" spans="1:7" x14ac:dyDescent="0.25">
      <c r="A46" s="36" t="s">
        <v>43</v>
      </c>
      <c r="B46" s="46"/>
      <c r="C46" s="46"/>
      <c r="D46" s="34">
        <v>2</v>
      </c>
      <c r="E46" s="78">
        <v>0</v>
      </c>
      <c r="F46" s="19">
        <f t="shared" ref="F46:F49" si="5">D46*E46</f>
        <v>0</v>
      </c>
      <c r="G46" s="35"/>
    </row>
    <row r="47" spans="1:7" x14ac:dyDescent="0.25">
      <c r="A47" s="36" t="s">
        <v>44</v>
      </c>
      <c r="B47" s="46"/>
      <c r="C47" s="46"/>
      <c r="D47" s="34">
        <v>1</v>
      </c>
      <c r="E47" s="78">
        <v>0</v>
      </c>
      <c r="F47" s="19">
        <f t="shared" si="5"/>
        <v>0</v>
      </c>
      <c r="G47" s="35"/>
    </row>
    <row r="48" spans="1:7" x14ac:dyDescent="0.25">
      <c r="A48" s="36" t="s">
        <v>45</v>
      </c>
      <c r="B48" s="46"/>
      <c r="C48" s="46"/>
      <c r="D48" s="34">
        <v>1</v>
      </c>
      <c r="E48" s="78">
        <v>0</v>
      </c>
      <c r="F48" s="19">
        <f t="shared" si="5"/>
        <v>0</v>
      </c>
      <c r="G48" s="35"/>
    </row>
    <row r="49" spans="1:7" x14ac:dyDescent="0.25">
      <c r="A49" s="36" t="s">
        <v>46</v>
      </c>
      <c r="B49" s="46"/>
      <c r="C49" s="46"/>
      <c r="D49" s="34">
        <v>5</v>
      </c>
      <c r="E49" s="78">
        <v>0</v>
      </c>
      <c r="F49" s="19">
        <f t="shared" si="5"/>
        <v>0</v>
      </c>
      <c r="G49" s="35"/>
    </row>
    <row r="50" spans="1:7" x14ac:dyDescent="0.25">
      <c r="C50" s="60">
        <f>SUM(C6:C15)</f>
        <v>36610</v>
      </c>
      <c r="D50" s="67"/>
      <c r="E50" s="77" t="s">
        <v>18</v>
      </c>
      <c r="F50" s="26">
        <f>SUM(F5:F49)</f>
        <v>31075</v>
      </c>
      <c r="G50" s="37"/>
    </row>
  </sheetData>
  <pageMargins left="0.25" right="0.25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 Voronin</cp:lastModifiedBy>
  <cp:lastPrinted>2019-11-30T17:33:20Z</cp:lastPrinted>
  <dcterms:created xsi:type="dcterms:W3CDTF">2019-10-04T13:28:07Z</dcterms:created>
  <dcterms:modified xsi:type="dcterms:W3CDTF">2022-02-06T10:53:12Z</dcterms:modified>
</cp:coreProperties>
</file>